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showInkAnnotation="0" autoCompressPictures="0"/>
  <bookViews>
    <workbookView xWindow="26820" yWindow="60" windowWidth="30480" windowHeight="19480" tabRatio="500"/>
  </bookViews>
  <sheets>
    <sheet name="Sorted Expression" sheetId="2" r:id="rId1"/>
    <sheet name="Sheet1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1" i="1" l="1"/>
  <c r="L32" i="1"/>
  <c r="L35" i="1"/>
  <c r="J31" i="1"/>
  <c r="J32" i="1"/>
  <c r="J35" i="1"/>
  <c r="L33" i="1"/>
  <c r="J33" i="1"/>
</calcChain>
</file>

<file path=xl/sharedStrings.xml><?xml version="1.0" encoding="utf-8"?>
<sst xmlns="http://schemas.openxmlformats.org/spreadsheetml/2006/main" count="298" uniqueCount="97">
  <si>
    <t>Gene</t>
  </si>
  <si>
    <t>Abd</t>
  </si>
  <si>
    <t>Alternative annotation</t>
  </si>
  <si>
    <t>Abd-A/Ubx/Lox2</t>
  </si>
  <si>
    <t>Alx-4</t>
  </si>
  <si>
    <t>Lhx5</t>
  </si>
  <si>
    <t>BMI-1</t>
  </si>
  <si>
    <t>CXXC-1</t>
  </si>
  <si>
    <t>DNMT1</t>
  </si>
  <si>
    <t>DNMT2</t>
  </si>
  <si>
    <t>TRMT</t>
  </si>
  <si>
    <t>DNMT3b</t>
  </si>
  <si>
    <t>DNMT3a</t>
  </si>
  <si>
    <t>EED</t>
  </si>
  <si>
    <t>Extra Sex Combs</t>
  </si>
  <si>
    <t>Eyegone</t>
  </si>
  <si>
    <t>Pax6</t>
  </si>
  <si>
    <t>Hmtx</t>
  </si>
  <si>
    <t>Meis1</t>
  </si>
  <si>
    <t>Hoxpost</t>
  </si>
  <si>
    <t>HoxC11/Post1</t>
  </si>
  <si>
    <t>JmjCA</t>
  </si>
  <si>
    <t>C2orf60</t>
  </si>
  <si>
    <t>JmjCB</t>
  </si>
  <si>
    <t>JmjD4</t>
  </si>
  <si>
    <t>JmjD6</t>
  </si>
  <si>
    <t>KDM2</t>
  </si>
  <si>
    <t>MBD2</t>
  </si>
  <si>
    <t>MeCP2</t>
  </si>
  <si>
    <t>Mox2</t>
  </si>
  <si>
    <t>Meox2</t>
  </si>
  <si>
    <t>Notochord</t>
  </si>
  <si>
    <t>Not/HoxB1</t>
  </si>
  <si>
    <t>Orthopedia</t>
  </si>
  <si>
    <t>Otp</t>
  </si>
  <si>
    <t>OSA</t>
  </si>
  <si>
    <t>ARID1A</t>
  </si>
  <si>
    <t>PHC</t>
  </si>
  <si>
    <t>PHC-2</t>
  </si>
  <si>
    <t>Post2</t>
  </si>
  <si>
    <t>Abd-B</t>
  </si>
  <si>
    <t>Prospero</t>
  </si>
  <si>
    <t>Prox1</t>
  </si>
  <si>
    <t>Bfmbt</t>
  </si>
  <si>
    <t>FP006430</t>
  </si>
  <si>
    <t>Suz12</t>
  </si>
  <si>
    <t>Genome location</t>
  </si>
  <si>
    <t>mRNA</t>
  </si>
  <si>
    <t>Scaffold</t>
  </si>
  <si>
    <t>Start</t>
  </si>
  <si>
    <t>Stop</t>
  </si>
  <si>
    <t>CGI_number</t>
  </si>
  <si>
    <t>Average Methylation</t>
  </si>
  <si>
    <t>CGI_10018592</t>
  </si>
  <si>
    <t>Strand</t>
  </si>
  <si>
    <t>+</t>
  </si>
  <si>
    <t>Expression Value</t>
  </si>
  <si>
    <t>CGI_10025343</t>
  </si>
  <si>
    <t>CGI_10006622</t>
  </si>
  <si>
    <t>-</t>
  </si>
  <si>
    <t>CGI_10003574</t>
  </si>
  <si>
    <t>CGI_10020946</t>
  </si>
  <si>
    <t>CGI_10019546</t>
  </si>
  <si>
    <t>CGI_10008582</t>
  </si>
  <si>
    <t>CGI_10019589</t>
  </si>
  <si>
    <t>CGI_10020873</t>
  </si>
  <si>
    <t>CGI_10021920</t>
  </si>
  <si>
    <t>CGI_10027385</t>
  </si>
  <si>
    <t>CGI_10027386</t>
  </si>
  <si>
    <t>CGI_10006502</t>
  </si>
  <si>
    <t>CGI_10018360</t>
  </si>
  <si>
    <t>CGI_10020587</t>
  </si>
  <si>
    <t>CGI_10011640</t>
  </si>
  <si>
    <t>CGI_10011651</t>
  </si>
  <si>
    <t>CGI_10023379</t>
  </si>
  <si>
    <t>CGI_10014888</t>
  </si>
  <si>
    <t>CGI_10013404</t>
  </si>
  <si>
    <t>CGI_10021751</t>
  </si>
  <si>
    <t>CGI_10010295</t>
  </si>
  <si>
    <t>CGI_10005584</t>
  </si>
  <si>
    <t>CGI_10027388</t>
  </si>
  <si>
    <t>CGI_10022026</t>
  </si>
  <si>
    <t>CGI_10010520</t>
  </si>
  <si>
    <t>CGI_10025759</t>
  </si>
  <si>
    <t>methylated</t>
  </si>
  <si>
    <t>sparsely methylated</t>
  </si>
  <si>
    <t>unmethylated</t>
  </si>
  <si>
    <t>Promoter Average Methylation</t>
  </si>
  <si>
    <t>Promoter Expression Value</t>
  </si>
  <si>
    <t>NA</t>
  </si>
  <si>
    <t>Promoter methylated</t>
  </si>
  <si>
    <t>Promoter sparsely methylated</t>
  </si>
  <si>
    <t>Promoter unmethylated</t>
  </si>
  <si>
    <t>heavily methylated</t>
  </si>
  <si>
    <t>less methylated</t>
  </si>
  <si>
    <t>Promoter heavily methylated</t>
  </si>
  <si>
    <t>Promoter less methylated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</si>
</sst>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Font="1" applyBorder="1"/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</cellXfs>
  <cellStyles count="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B33" sqref="B33"/>
    </sheetView>
  </sheetViews>
  <sheetFormatPr baseColWidth="10" defaultRowHeight="15" x14ac:dyDescent="0"/>
  <cols>
    <col min="1" max="2" width="23.83203125" bestFit="1" customWidth="1"/>
    <col min="9" max="9" width="27.1640625" bestFit="1" customWidth="1"/>
    <col min="10" max="10" width="23.83203125" bestFit="1" customWidth="1"/>
    <col min="11" max="11" width="27.1640625" bestFit="1" customWidth="1"/>
    <col min="12" max="12" width="23.83203125" bestFit="1" customWidth="1"/>
  </cols>
  <sheetData>
    <row r="1" spans="1:12">
      <c r="A1" s="1" t="s">
        <v>0</v>
      </c>
      <c r="B1" s="1" t="s">
        <v>2</v>
      </c>
      <c r="C1" s="1" t="s">
        <v>46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54</v>
      </c>
      <c r="I1" s="1" t="s">
        <v>52</v>
      </c>
      <c r="J1" s="3" t="s">
        <v>56</v>
      </c>
      <c r="K1" s="1" t="s">
        <v>87</v>
      </c>
      <c r="L1" s="1" t="s">
        <v>88</v>
      </c>
    </row>
    <row r="2" spans="1:12">
      <c r="A2" t="s">
        <v>1</v>
      </c>
      <c r="B2" t="s">
        <v>3</v>
      </c>
      <c r="C2" t="s">
        <v>47</v>
      </c>
      <c r="D2">
        <v>247</v>
      </c>
      <c r="E2">
        <v>139499</v>
      </c>
      <c r="F2">
        <v>148449</v>
      </c>
      <c r="G2" t="s">
        <v>53</v>
      </c>
      <c r="H2" t="s">
        <v>55</v>
      </c>
      <c r="I2">
        <v>0</v>
      </c>
      <c r="J2" s="4">
        <v>0</v>
      </c>
      <c r="K2">
        <v>0</v>
      </c>
      <c r="L2">
        <v>0</v>
      </c>
    </row>
    <row r="3" spans="1:12">
      <c r="A3" t="s">
        <v>19</v>
      </c>
      <c r="B3" t="s">
        <v>20</v>
      </c>
      <c r="C3" t="s">
        <v>47</v>
      </c>
      <c r="D3">
        <v>1179</v>
      </c>
      <c r="E3">
        <v>701545</v>
      </c>
      <c r="F3">
        <v>702063</v>
      </c>
      <c r="G3" t="s">
        <v>68</v>
      </c>
      <c r="H3" t="s">
        <v>59</v>
      </c>
      <c r="I3">
        <v>0</v>
      </c>
      <c r="J3" s="4">
        <v>0</v>
      </c>
      <c r="K3">
        <v>0</v>
      </c>
      <c r="L3">
        <v>0</v>
      </c>
    </row>
    <row r="4" spans="1:12">
      <c r="A4" t="s">
        <v>29</v>
      </c>
      <c r="B4" t="s">
        <v>30</v>
      </c>
      <c r="C4" t="s">
        <v>47</v>
      </c>
      <c r="D4">
        <v>1722</v>
      </c>
      <c r="E4">
        <v>308195</v>
      </c>
      <c r="F4">
        <v>316246</v>
      </c>
      <c r="G4" t="s">
        <v>75</v>
      </c>
      <c r="H4" t="s">
        <v>59</v>
      </c>
      <c r="I4">
        <v>0</v>
      </c>
      <c r="J4" s="4">
        <v>0</v>
      </c>
      <c r="K4">
        <v>0</v>
      </c>
      <c r="L4">
        <v>0</v>
      </c>
    </row>
    <row r="5" spans="1:12">
      <c r="A5" t="s">
        <v>31</v>
      </c>
      <c r="B5" t="s">
        <v>32</v>
      </c>
      <c r="C5" t="s">
        <v>47</v>
      </c>
      <c r="D5">
        <v>960</v>
      </c>
      <c r="E5">
        <v>778</v>
      </c>
      <c r="F5">
        <v>4704</v>
      </c>
      <c r="G5" t="s">
        <v>76</v>
      </c>
      <c r="H5" t="s">
        <v>59</v>
      </c>
      <c r="I5">
        <v>0</v>
      </c>
      <c r="J5" s="4">
        <v>0</v>
      </c>
      <c r="K5">
        <v>0</v>
      </c>
      <c r="L5">
        <v>0</v>
      </c>
    </row>
    <row r="6" spans="1:12">
      <c r="A6" t="s">
        <v>33</v>
      </c>
      <c r="B6" t="s">
        <v>34</v>
      </c>
      <c r="C6" t="s">
        <v>47</v>
      </c>
      <c r="D6">
        <v>343</v>
      </c>
      <c r="E6">
        <v>343360</v>
      </c>
      <c r="F6">
        <v>349173</v>
      </c>
      <c r="G6" t="s">
        <v>77</v>
      </c>
      <c r="H6" t="s">
        <v>59</v>
      </c>
      <c r="I6">
        <v>0</v>
      </c>
      <c r="J6" s="4">
        <v>0</v>
      </c>
      <c r="K6">
        <v>0</v>
      </c>
      <c r="L6">
        <v>0</v>
      </c>
    </row>
    <row r="7" spans="1:12">
      <c r="A7" t="s">
        <v>15</v>
      </c>
      <c r="B7" t="s">
        <v>16</v>
      </c>
      <c r="C7" t="s">
        <v>47</v>
      </c>
      <c r="D7">
        <v>361</v>
      </c>
      <c r="E7">
        <v>611701</v>
      </c>
      <c r="F7">
        <v>614882</v>
      </c>
      <c r="G7" t="s">
        <v>65</v>
      </c>
      <c r="H7" t="s">
        <v>59</v>
      </c>
      <c r="I7">
        <v>0.11688311699999999</v>
      </c>
      <c r="J7" s="4">
        <v>0.35499999999999998</v>
      </c>
      <c r="K7">
        <v>0</v>
      </c>
      <c r="L7">
        <v>0.35499999999999998</v>
      </c>
    </row>
    <row r="8" spans="1:12">
      <c r="A8" t="s">
        <v>9</v>
      </c>
      <c r="B8" t="s">
        <v>10</v>
      </c>
      <c r="C8" t="s">
        <v>47</v>
      </c>
      <c r="D8">
        <v>1736</v>
      </c>
      <c r="E8">
        <v>824</v>
      </c>
      <c r="F8">
        <v>5312</v>
      </c>
      <c r="G8" t="s">
        <v>61</v>
      </c>
      <c r="H8" t="s">
        <v>59</v>
      </c>
      <c r="I8">
        <v>0.8</v>
      </c>
      <c r="J8" s="5">
        <v>1.0269999999999999</v>
      </c>
      <c r="K8">
        <v>0</v>
      </c>
      <c r="L8">
        <v>1.0269999999999999</v>
      </c>
    </row>
    <row r="9" spans="1:12">
      <c r="A9" t="s">
        <v>39</v>
      </c>
      <c r="B9" t="s">
        <v>40</v>
      </c>
      <c r="C9" t="s">
        <v>47</v>
      </c>
      <c r="D9">
        <v>1179</v>
      </c>
      <c r="E9">
        <v>824658</v>
      </c>
      <c r="F9">
        <v>830848</v>
      </c>
      <c r="G9" t="s">
        <v>80</v>
      </c>
      <c r="H9" t="s">
        <v>55</v>
      </c>
      <c r="I9">
        <v>0</v>
      </c>
      <c r="J9" s="5">
        <v>1.9470000000000001</v>
      </c>
      <c r="K9">
        <v>0</v>
      </c>
      <c r="L9">
        <v>1.9470000000000001</v>
      </c>
    </row>
    <row r="10" spans="1:12">
      <c r="A10" t="s">
        <v>19</v>
      </c>
      <c r="B10" t="s">
        <v>20</v>
      </c>
      <c r="C10" t="s">
        <v>47</v>
      </c>
      <c r="D10">
        <v>1179</v>
      </c>
      <c r="E10">
        <v>687667</v>
      </c>
      <c r="F10">
        <v>693551</v>
      </c>
      <c r="G10" t="s">
        <v>67</v>
      </c>
      <c r="H10" t="s">
        <v>59</v>
      </c>
      <c r="I10">
        <v>0</v>
      </c>
      <c r="J10" s="4">
        <v>1.9850000000000001</v>
      </c>
      <c r="K10">
        <v>0</v>
      </c>
      <c r="L10">
        <v>1.9850000000000001</v>
      </c>
    </row>
    <row r="11" spans="1:12">
      <c r="A11" t="s">
        <v>23</v>
      </c>
      <c r="B11" t="s">
        <v>24</v>
      </c>
      <c r="C11" t="s">
        <v>47</v>
      </c>
      <c r="D11">
        <v>514</v>
      </c>
      <c r="E11">
        <v>346264</v>
      </c>
      <c r="F11">
        <v>348665</v>
      </c>
      <c r="G11" t="s">
        <v>70</v>
      </c>
      <c r="H11" t="s">
        <v>59</v>
      </c>
      <c r="I11">
        <v>0.69230769199999997</v>
      </c>
      <c r="J11" s="4">
        <v>2.6829999999999998</v>
      </c>
      <c r="K11">
        <v>0.44444444399999999</v>
      </c>
      <c r="L11">
        <v>2.6829999999999998</v>
      </c>
    </row>
    <row r="12" spans="1:12">
      <c r="A12" t="s">
        <v>28</v>
      </c>
      <c r="C12" t="s">
        <v>47</v>
      </c>
      <c r="D12">
        <v>1605</v>
      </c>
      <c r="E12">
        <v>606395</v>
      </c>
      <c r="F12">
        <v>617547</v>
      </c>
      <c r="G12" t="s">
        <v>74</v>
      </c>
      <c r="H12" t="s">
        <v>59</v>
      </c>
      <c r="I12">
        <v>0.35675675699999998</v>
      </c>
      <c r="J12" s="4">
        <v>2.9409999999999998</v>
      </c>
      <c r="K12">
        <v>1</v>
      </c>
      <c r="L12">
        <v>2.9409999999999998</v>
      </c>
    </row>
    <row r="13" spans="1:12">
      <c r="A13" t="s">
        <v>11</v>
      </c>
      <c r="B13" t="s">
        <v>12</v>
      </c>
      <c r="C13" t="s">
        <v>47</v>
      </c>
      <c r="D13">
        <v>1763</v>
      </c>
      <c r="E13">
        <v>430939</v>
      </c>
      <c r="F13">
        <v>443571</v>
      </c>
      <c r="G13" t="s">
        <v>62</v>
      </c>
      <c r="H13" t="s">
        <v>59</v>
      </c>
      <c r="I13">
        <v>0.83823529399999996</v>
      </c>
      <c r="J13" s="4">
        <v>2.948</v>
      </c>
      <c r="K13">
        <v>0</v>
      </c>
      <c r="L13">
        <v>2.948</v>
      </c>
    </row>
    <row r="14" spans="1:12">
      <c r="A14" t="s">
        <v>45</v>
      </c>
      <c r="C14" t="s">
        <v>47</v>
      </c>
      <c r="D14">
        <v>619</v>
      </c>
      <c r="E14">
        <v>212714</v>
      </c>
      <c r="F14">
        <v>220270</v>
      </c>
      <c r="G14" t="s">
        <v>83</v>
      </c>
      <c r="H14" t="s">
        <v>55</v>
      </c>
      <c r="I14">
        <v>0.72619047599999997</v>
      </c>
      <c r="J14" s="4">
        <v>2.948</v>
      </c>
      <c r="K14">
        <v>3.5714285999999998E-2</v>
      </c>
      <c r="L14">
        <v>2.948</v>
      </c>
    </row>
    <row r="15" spans="1:12">
      <c r="A15" t="s">
        <v>4</v>
      </c>
      <c r="B15" t="s">
        <v>5</v>
      </c>
      <c r="C15" t="s">
        <v>47</v>
      </c>
      <c r="D15">
        <v>226</v>
      </c>
      <c r="E15">
        <v>150258</v>
      </c>
      <c r="F15">
        <v>170090</v>
      </c>
      <c r="G15" t="s">
        <v>57</v>
      </c>
      <c r="H15" t="s">
        <v>55</v>
      </c>
      <c r="I15">
        <v>0</v>
      </c>
      <c r="J15" s="4">
        <v>3.7970000000000002</v>
      </c>
      <c r="K15">
        <v>0</v>
      </c>
      <c r="L15">
        <v>3.7970000000000002</v>
      </c>
    </row>
    <row r="16" spans="1:12">
      <c r="A16" t="s">
        <v>25</v>
      </c>
      <c r="C16" t="s">
        <v>47</v>
      </c>
      <c r="D16">
        <v>160</v>
      </c>
      <c r="E16">
        <v>312810</v>
      </c>
      <c r="F16">
        <v>318016</v>
      </c>
      <c r="G16" t="s">
        <v>71</v>
      </c>
      <c r="H16" t="s">
        <v>59</v>
      </c>
      <c r="I16">
        <v>0.45</v>
      </c>
      <c r="J16" s="4">
        <v>6.7380000000000004</v>
      </c>
      <c r="K16">
        <v>0</v>
      </c>
      <c r="L16">
        <v>6.7380000000000004</v>
      </c>
    </row>
    <row r="17" spans="1:12">
      <c r="A17" t="s">
        <v>41</v>
      </c>
      <c r="B17" t="s">
        <v>42</v>
      </c>
      <c r="C17" t="s">
        <v>47</v>
      </c>
      <c r="D17">
        <v>106</v>
      </c>
      <c r="E17">
        <v>147101</v>
      </c>
      <c r="F17">
        <v>157153</v>
      </c>
      <c r="G17" t="s">
        <v>81</v>
      </c>
      <c r="H17" t="s">
        <v>59</v>
      </c>
      <c r="I17">
        <v>0</v>
      </c>
      <c r="J17" s="4">
        <v>8.3949999999999996</v>
      </c>
      <c r="K17">
        <v>0</v>
      </c>
      <c r="L17">
        <v>8.3949999999999996</v>
      </c>
    </row>
    <row r="18" spans="1:12">
      <c r="A18" t="s">
        <v>13</v>
      </c>
      <c r="B18" t="s">
        <v>14</v>
      </c>
      <c r="C18" t="s">
        <v>47</v>
      </c>
      <c r="D18">
        <v>161</v>
      </c>
      <c r="E18">
        <v>14324</v>
      </c>
      <c r="F18">
        <v>26281</v>
      </c>
      <c r="G18" t="s">
        <v>63</v>
      </c>
      <c r="H18" t="s">
        <v>55</v>
      </c>
      <c r="I18">
        <v>0.59487179499999998</v>
      </c>
      <c r="J18" s="4">
        <v>8.5960000000000001</v>
      </c>
      <c r="K18">
        <v>0</v>
      </c>
      <c r="L18">
        <v>8.5960000000000001</v>
      </c>
    </row>
    <row r="19" spans="1:12">
      <c r="A19" s="2" t="s">
        <v>37</v>
      </c>
      <c r="B19" s="2" t="s">
        <v>38</v>
      </c>
      <c r="C19" s="2" t="s">
        <v>47</v>
      </c>
      <c r="D19" s="2">
        <v>43426</v>
      </c>
      <c r="E19" s="2">
        <v>1665</v>
      </c>
      <c r="F19" s="2">
        <v>14977</v>
      </c>
      <c r="G19" s="2" t="s">
        <v>78</v>
      </c>
      <c r="H19" s="2" t="s">
        <v>59</v>
      </c>
      <c r="I19" s="2">
        <v>0.58552631600000005</v>
      </c>
      <c r="J19" s="6">
        <v>8.6980000000000004</v>
      </c>
      <c r="K19">
        <v>0.58333333300000001</v>
      </c>
      <c r="L19">
        <v>8.6980000000000004</v>
      </c>
    </row>
    <row r="20" spans="1:12">
      <c r="A20" t="s">
        <v>8</v>
      </c>
      <c r="C20" t="s">
        <v>47</v>
      </c>
      <c r="D20">
        <v>1862</v>
      </c>
      <c r="E20">
        <v>622753</v>
      </c>
      <c r="F20">
        <v>640790</v>
      </c>
      <c r="G20" t="s">
        <v>66</v>
      </c>
      <c r="H20" t="s">
        <v>55</v>
      </c>
      <c r="I20">
        <v>0.64473684200000003</v>
      </c>
      <c r="J20" s="4">
        <v>11.849</v>
      </c>
      <c r="K20">
        <v>0.82352941199999996</v>
      </c>
      <c r="L20">
        <v>11.849</v>
      </c>
    </row>
    <row r="21" spans="1:12">
      <c r="A21" t="s">
        <v>7</v>
      </c>
      <c r="C21" t="s">
        <v>47</v>
      </c>
      <c r="D21">
        <v>1852</v>
      </c>
      <c r="E21">
        <v>24273</v>
      </c>
      <c r="F21">
        <v>33277</v>
      </c>
      <c r="G21" t="s">
        <v>60</v>
      </c>
      <c r="H21" t="s">
        <v>59</v>
      </c>
      <c r="I21">
        <v>0.71875</v>
      </c>
      <c r="J21" s="4">
        <v>15.691000000000001</v>
      </c>
      <c r="K21">
        <v>0</v>
      </c>
      <c r="L21">
        <v>15.691000000000001</v>
      </c>
    </row>
    <row r="22" spans="1:12">
      <c r="A22" t="s">
        <v>17</v>
      </c>
      <c r="B22" t="s">
        <v>18</v>
      </c>
      <c r="C22" t="s">
        <v>47</v>
      </c>
      <c r="D22">
        <v>1794</v>
      </c>
      <c r="E22">
        <v>365293</v>
      </c>
      <c r="F22">
        <v>383732</v>
      </c>
      <c r="G22" t="s">
        <v>64</v>
      </c>
      <c r="H22" t="s">
        <v>59</v>
      </c>
      <c r="I22">
        <v>0.97570850200000003</v>
      </c>
      <c r="J22" s="4">
        <v>16.588000000000001</v>
      </c>
      <c r="K22">
        <v>1</v>
      </c>
      <c r="L22">
        <v>16.588000000000001</v>
      </c>
    </row>
    <row r="23" spans="1:12">
      <c r="A23" t="s">
        <v>21</v>
      </c>
      <c r="B23" t="s">
        <v>22</v>
      </c>
      <c r="C23" t="s">
        <v>47</v>
      </c>
      <c r="D23">
        <v>1121</v>
      </c>
      <c r="E23">
        <v>92961</v>
      </c>
      <c r="F23">
        <v>101942</v>
      </c>
      <c r="G23" t="s">
        <v>69</v>
      </c>
      <c r="H23" t="s">
        <v>59</v>
      </c>
      <c r="I23">
        <v>0.229885057</v>
      </c>
      <c r="J23" s="4">
        <v>18.210999999999999</v>
      </c>
      <c r="K23">
        <v>0</v>
      </c>
      <c r="L23">
        <v>18.210999999999999</v>
      </c>
    </row>
    <row r="24" spans="1:12">
      <c r="A24" t="s">
        <v>6</v>
      </c>
      <c r="C24" t="s">
        <v>47</v>
      </c>
      <c r="D24">
        <v>1887</v>
      </c>
      <c r="E24">
        <v>37272</v>
      </c>
      <c r="F24">
        <v>43003</v>
      </c>
      <c r="G24" t="s">
        <v>58</v>
      </c>
      <c r="H24" t="s">
        <v>59</v>
      </c>
      <c r="I24">
        <v>0</v>
      </c>
      <c r="J24" s="4">
        <v>22.899000000000001</v>
      </c>
      <c r="K24">
        <v>0</v>
      </c>
      <c r="L24">
        <v>22.899000000000001</v>
      </c>
    </row>
    <row r="25" spans="1:12">
      <c r="A25" t="s">
        <v>43</v>
      </c>
      <c r="B25" t="s">
        <v>44</v>
      </c>
      <c r="C25" t="s">
        <v>47</v>
      </c>
      <c r="D25">
        <v>1723</v>
      </c>
      <c r="E25">
        <v>118398</v>
      </c>
      <c r="F25">
        <v>125458</v>
      </c>
      <c r="G25" t="s">
        <v>82</v>
      </c>
      <c r="H25" t="s">
        <v>59</v>
      </c>
      <c r="I25">
        <v>0.8125</v>
      </c>
      <c r="J25" s="4">
        <v>24.303000000000001</v>
      </c>
      <c r="K25">
        <v>0</v>
      </c>
      <c r="L25">
        <v>24.303000000000001</v>
      </c>
    </row>
    <row r="26" spans="1:12">
      <c r="A26" t="s">
        <v>27</v>
      </c>
      <c r="C26" t="s">
        <v>47</v>
      </c>
      <c r="D26">
        <v>787</v>
      </c>
      <c r="E26">
        <v>2519747</v>
      </c>
      <c r="F26">
        <v>273262</v>
      </c>
      <c r="G26" t="s">
        <v>73</v>
      </c>
      <c r="H26" t="s">
        <v>55</v>
      </c>
      <c r="I26">
        <v>0.46153846199999998</v>
      </c>
      <c r="J26" s="4">
        <v>27.25</v>
      </c>
      <c r="K26">
        <v>0.53846153799999996</v>
      </c>
      <c r="L26">
        <v>27.25</v>
      </c>
    </row>
    <row r="27" spans="1:12">
      <c r="A27" t="s">
        <v>26</v>
      </c>
      <c r="C27" t="s">
        <v>47</v>
      </c>
      <c r="D27">
        <v>454</v>
      </c>
      <c r="E27">
        <v>275736</v>
      </c>
      <c r="F27">
        <v>293393</v>
      </c>
      <c r="G27" t="s">
        <v>72</v>
      </c>
      <c r="H27" t="s">
        <v>59</v>
      </c>
      <c r="I27">
        <v>0.22299651600000001</v>
      </c>
      <c r="J27" s="4">
        <v>6430.4859999999999</v>
      </c>
      <c r="K27">
        <v>0</v>
      </c>
      <c r="L27">
        <v>6430.4859999999999</v>
      </c>
    </row>
    <row r="28" spans="1:12">
      <c r="A28" t="s">
        <v>37</v>
      </c>
      <c r="B28" t="s">
        <v>38</v>
      </c>
      <c r="C28" t="s">
        <v>47</v>
      </c>
      <c r="D28">
        <v>41740</v>
      </c>
      <c r="E28">
        <v>21190</v>
      </c>
      <c r="F28">
        <v>30083</v>
      </c>
      <c r="G28" t="s">
        <v>79</v>
      </c>
      <c r="H28" t="s">
        <v>59</v>
      </c>
      <c r="I28">
        <v>1.2987013E-2</v>
      </c>
      <c r="J28" s="4">
        <v>0.50800000000000001</v>
      </c>
      <c r="K28" t="s">
        <v>89</v>
      </c>
      <c r="L28" s="7" t="s">
        <v>89</v>
      </c>
    </row>
    <row r="29" spans="1:12">
      <c r="A29" t="s">
        <v>35</v>
      </c>
      <c r="B29" t="s">
        <v>36</v>
      </c>
      <c r="J29" s="4"/>
    </row>
    <row r="30" spans="1:12">
      <c r="I30" s="10"/>
      <c r="J30" s="11"/>
      <c r="K30" s="9"/>
      <c r="L30" s="10"/>
    </row>
    <row r="31" spans="1:12">
      <c r="I31" s="1" t="s">
        <v>93</v>
      </c>
      <c r="J31" s="12">
        <v>0.37037037037037035</v>
      </c>
      <c r="K31" s="1" t="s">
        <v>95</v>
      </c>
      <c r="L31">
        <v>0.19230769230769232</v>
      </c>
    </row>
    <row r="32" spans="1:12">
      <c r="I32" s="1" t="s">
        <v>94</v>
      </c>
      <c r="J32" s="4">
        <v>0.25925925925925924</v>
      </c>
      <c r="K32" s="1" t="s">
        <v>96</v>
      </c>
      <c r="L32">
        <v>7.6923076923076927E-2</v>
      </c>
    </row>
    <row r="33" spans="9:12">
      <c r="I33" s="1" t="s">
        <v>86</v>
      </c>
      <c r="J33" s="4">
        <v>0.37037037037037035</v>
      </c>
      <c r="K33" s="1" t="s">
        <v>92</v>
      </c>
      <c r="L33">
        <v>0.73076923076923073</v>
      </c>
    </row>
  </sheetData>
  <sortState ref="A2:L30">
    <sortCondition ref="L2:L3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31" sqref="K31:L33"/>
    </sheetView>
  </sheetViews>
  <sheetFormatPr baseColWidth="10" defaultRowHeight="15" x14ac:dyDescent="0"/>
  <cols>
    <col min="1" max="1" width="12.1640625" customWidth="1"/>
    <col min="2" max="2" width="19.6640625" bestFit="1" customWidth="1"/>
    <col min="3" max="3" width="15.5" bestFit="1" customWidth="1"/>
    <col min="7" max="7" width="13.1640625" bestFit="1" customWidth="1"/>
    <col min="8" max="9" width="18.83203125" bestFit="1" customWidth="1"/>
    <col min="10" max="10" width="15.33203125" style="4" bestFit="1" customWidth="1"/>
    <col min="11" max="12" width="27.1640625" bestFit="1" customWidth="1"/>
  </cols>
  <sheetData>
    <row r="1" spans="1:12">
      <c r="A1" s="1" t="s">
        <v>0</v>
      </c>
      <c r="B1" s="1" t="s">
        <v>2</v>
      </c>
      <c r="C1" s="1" t="s">
        <v>46</v>
      </c>
      <c r="D1" s="1" t="s">
        <v>48</v>
      </c>
      <c r="E1" s="1" t="s">
        <v>49</v>
      </c>
      <c r="F1" s="1" t="s">
        <v>50</v>
      </c>
      <c r="G1" s="1" t="s">
        <v>51</v>
      </c>
      <c r="H1" s="1" t="s">
        <v>54</v>
      </c>
      <c r="I1" s="1" t="s">
        <v>52</v>
      </c>
      <c r="J1" s="3" t="s">
        <v>56</v>
      </c>
      <c r="K1" s="1" t="s">
        <v>87</v>
      </c>
      <c r="L1" s="1" t="s">
        <v>88</v>
      </c>
    </row>
    <row r="2" spans="1:12">
      <c r="A2" t="s">
        <v>1</v>
      </c>
      <c r="B2" t="s">
        <v>3</v>
      </c>
      <c r="C2" t="s">
        <v>47</v>
      </c>
      <c r="D2">
        <v>247</v>
      </c>
      <c r="E2">
        <v>139499</v>
      </c>
      <c r="F2">
        <v>148449</v>
      </c>
      <c r="G2" t="s">
        <v>53</v>
      </c>
      <c r="H2" t="s">
        <v>55</v>
      </c>
      <c r="I2">
        <v>0</v>
      </c>
      <c r="J2" s="4">
        <v>0</v>
      </c>
      <c r="K2">
        <v>0</v>
      </c>
      <c r="L2">
        <v>0</v>
      </c>
    </row>
    <row r="3" spans="1:12">
      <c r="A3" t="s">
        <v>4</v>
      </c>
      <c r="B3" t="s">
        <v>5</v>
      </c>
      <c r="C3" t="s">
        <v>47</v>
      </c>
      <c r="D3">
        <v>226</v>
      </c>
      <c r="E3">
        <v>150258</v>
      </c>
      <c r="F3">
        <v>170090</v>
      </c>
      <c r="G3" t="s">
        <v>57</v>
      </c>
      <c r="H3" t="s">
        <v>55</v>
      </c>
      <c r="I3">
        <v>0</v>
      </c>
      <c r="J3" s="4">
        <v>3.7970000000000002</v>
      </c>
      <c r="K3">
        <v>0</v>
      </c>
      <c r="L3">
        <v>3.7970000000000002</v>
      </c>
    </row>
    <row r="4" spans="1:12">
      <c r="A4" t="s">
        <v>6</v>
      </c>
      <c r="C4" t="s">
        <v>47</v>
      </c>
      <c r="D4">
        <v>1887</v>
      </c>
      <c r="E4">
        <v>37272</v>
      </c>
      <c r="F4">
        <v>43003</v>
      </c>
      <c r="G4" t="s">
        <v>58</v>
      </c>
      <c r="H4" t="s">
        <v>59</v>
      </c>
      <c r="I4">
        <v>0</v>
      </c>
      <c r="J4" s="4">
        <v>22.899000000000001</v>
      </c>
      <c r="K4">
        <v>0</v>
      </c>
      <c r="L4">
        <v>22.899000000000001</v>
      </c>
    </row>
    <row r="5" spans="1:12">
      <c r="A5" t="s">
        <v>7</v>
      </c>
      <c r="C5" t="s">
        <v>47</v>
      </c>
      <c r="D5">
        <v>1852</v>
      </c>
      <c r="E5">
        <v>24273</v>
      </c>
      <c r="F5">
        <v>33277</v>
      </c>
      <c r="G5" t="s">
        <v>60</v>
      </c>
      <c r="H5" t="s">
        <v>59</v>
      </c>
      <c r="I5">
        <v>0.71875</v>
      </c>
      <c r="J5" s="4">
        <v>15.691000000000001</v>
      </c>
      <c r="K5">
        <v>0</v>
      </c>
      <c r="L5">
        <v>15.691000000000001</v>
      </c>
    </row>
    <row r="6" spans="1:12">
      <c r="A6" t="s">
        <v>8</v>
      </c>
      <c r="C6" t="s">
        <v>47</v>
      </c>
      <c r="D6">
        <v>1862</v>
      </c>
      <c r="E6">
        <v>622753</v>
      </c>
      <c r="F6">
        <v>640790</v>
      </c>
      <c r="G6" t="s">
        <v>66</v>
      </c>
      <c r="H6" t="s">
        <v>55</v>
      </c>
      <c r="I6">
        <v>0.64473684200000003</v>
      </c>
      <c r="J6" s="4">
        <v>11.849</v>
      </c>
      <c r="K6">
        <v>0.82352941199999996</v>
      </c>
      <c r="L6">
        <v>11.849</v>
      </c>
    </row>
    <row r="7" spans="1:12">
      <c r="A7" t="s">
        <v>9</v>
      </c>
      <c r="B7" t="s">
        <v>10</v>
      </c>
      <c r="C7" t="s">
        <v>47</v>
      </c>
      <c r="D7">
        <v>1736</v>
      </c>
      <c r="E7">
        <v>824</v>
      </c>
      <c r="F7">
        <v>5312</v>
      </c>
      <c r="G7" t="s">
        <v>61</v>
      </c>
      <c r="H7" t="s">
        <v>59</v>
      </c>
      <c r="I7">
        <v>0.8</v>
      </c>
      <c r="J7" s="5">
        <v>1.0269999999999999</v>
      </c>
      <c r="K7">
        <v>0</v>
      </c>
      <c r="L7">
        <v>1.0269999999999999</v>
      </c>
    </row>
    <row r="8" spans="1:12">
      <c r="A8" t="s">
        <v>11</v>
      </c>
      <c r="B8" t="s">
        <v>12</v>
      </c>
      <c r="C8" t="s">
        <v>47</v>
      </c>
      <c r="D8">
        <v>1763</v>
      </c>
      <c r="E8">
        <v>430939</v>
      </c>
      <c r="F8">
        <v>443571</v>
      </c>
      <c r="G8" t="s">
        <v>62</v>
      </c>
      <c r="H8" t="s">
        <v>59</v>
      </c>
      <c r="I8">
        <v>0.83823529399999996</v>
      </c>
      <c r="J8" s="4">
        <v>2.948</v>
      </c>
      <c r="K8">
        <v>0</v>
      </c>
      <c r="L8">
        <v>2.948</v>
      </c>
    </row>
    <row r="9" spans="1:12">
      <c r="A9" t="s">
        <v>13</v>
      </c>
      <c r="B9" t="s">
        <v>14</v>
      </c>
      <c r="C9" t="s">
        <v>47</v>
      </c>
      <c r="D9">
        <v>161</v>
      </c>
      <c r="E9">
        <v>14324</v>
      </c>
      <c r="F9">
        <v>26281</v>
      </c>
      <c r="G9" t="s">
        <v>63</v>
      </c>
      <c r="H9" t="s">
        <v>55</v>
      </c>
      <c r="I9">
        <v>0.59487179499999998</v>
      </c>
      <c r="J9" s="4">
        <v>8.5960000000000001</v>
      </c>
      <c r="K9">
        <v>0</v>
      </c>
      <c r="L9">
        <v>8.5960000000000001</v>
      </c>
    </row>
    <row r="10" spans="1:12">
      <c r="A10" t="s">
        <v>15</v>
      </c>
      <c r="B10" t="s">
        <v>16</v>
      </c>
      <c r="C10" t="s">
        <v>47</v>
      </c>
      <c r="D10">
        <v>361</v>
      </c>
      <c r="E10">
        <v>611701</v>
      </c>
      <c r="F10">
        <v>614882</v>
      </c>
      <c r="G10" t="s">
        <v>65</v>
      </c>
      <c r="H10" t="s">
        <v>59</v>
      </c>
      <c r="I10">
        <v>0.11688311699999999</v>
      </c>
      <c r="J10" s="4">
        <v>0.35499999999999998</v>
      </c>
      <c r="K10">
        <v>0</v>
      </c>
      <c r="L10">
        <v>0.35499999999999998</v>
      </c>
    </row>
    <row r="11" spans="1:12">
      <c r="A11" t="s">
        <v>17</v>
      </c>
      <c r="B11" t="s">
        <v>18</v>
      </c>
      <c r="C11" t="s">
        <v>47</v>
      </c>
      <c r="D11">
        <v>1794</v>
      </c>
      <c r="E11">
        <v>365293</v>
      </c>
      <c r="F11">
        <v>383732</v>
      </c>
      <c r="G11" t="s">
        <v>64</v>
      </c>
      <c r="H11" t="s">
        <v>59</v>
      </c>
      <c r="I11">
        <v>0.97570850200000003</v>
      </c>
      <c r="J11" s="4">
        <v>16.588000000000001</v>
      </c>
      <c r="K11">
        <v>1</v>
      </c>
      <c r="L11">
        <v>16.588000000000001</v>
      </c>
    </row>
    <row r="12" spans="1:12">
      <c r="A12" t="s">
        <v>19</v>
      </c>
      <c r="B12" t="s">
        <v>20</v>
      </c>
      <c r="C12" t="s">
        <v>47</v>
      </c>
      <c r="D12">
        <v>1179</v>
      </c>
      <c r="E12">
        <v>687667</v>
      </c>
      <c r="F12">
        <v>693551</v>
      </c>
      <c r="G12" t="s">
        <v>67</v>
      </c>
      <c r="H12" t="s">
        <v>59</v>
      </c>
      <c r="I12">
        <v>0</v>
      </c>
      <c r="J12" s="4">
        <v>1.9850000000000001</v>
      </c>
      <c r="K12">
        <v>0</v>
      </c>
      <c r="L12">
        <v>1.9850000000000001</v>
      </c>
    </row>
    <row r="13" spans="1:12">
      <c r="A13" t="s">
        <v>19</v>
      </c>
      <c r="B13" t="s">
        <v>20</v>
      </c>
      <c r="C13" t="s">
        <v>47</v>
      </c>
      <c r="D13">
        <v>1179</v>
      </c>
      <c r="E13">
        <v>701545</v>
      </c>
      <c r="F13">
        <v>702063</v>
      </c>
      <c r="G13" t="s">
        <v>68</v>
      </c>
      <c r="H13" t="s">
        <v>59</v>
      </c>
      <c r="I13">
        <v>0</v>
      </c>
      <c r="J13" s="4">
        <v>0</v>
      </c>
      <c r="K13">
        <v>0</v>
      </c>
      <c r="L13">
        <v>0</v>
      </c>
    </row>
    <row r="14" spans="1:12">
      <c r="A14" t="s">
        <v>21</v>
      </c>
      <c r="B14" t="s">
        <v>22</v>
      </c>
      <c r="C14" t="s">
        <v>47</v>
      </c>
      <c r="D14">
        <v>1121</v>
      </c>
      <c r="E14">
        <v>92961</v>
      </c>
      <c r="F14">
        <v>101942</v>
      </c>
      <c r="G14" t="s">
        <v>69</v>
      </c>
      <c r="H14" t="s">
        <v>59</v>
      </c>
      <c r="I14">
        <v>0.229885057</v>
      </c>
      <c r="J14" s="4">
        <v>18.210999999999999</v>
      </c>
      <c r="K14">
        <v>0</v>
      </c>
      <c r="L14">
        <v>18.210999999999999</v>
      </c>
    </row>
    <row r="15" spans="1:12">
      <c r="A15" t="s">
        <v>23</v>
      </c>
      <c r="B15" t="s">
        <v>24</v>
      </c>
      <c r="C15" t="s">
        <v>47</v>
      </c>
      <c r="D15">
        <v>514</v>
      </c>
      <c r="E15">
        <v>346264</v>
      </c>
      <c r="F15">
        <v>348665</v>
      </c>
      <c r="G15" t="s">
        <v>70</v>
      </c>
      <c r="H15" t="s">
        <v>59</v>
      </c>
      <c r="I15">
        <v>0.69230769199999997</v>
      </c>
      <c r="J15" s="4">
        <v>2.6829999999999998</v>
      </c>
      <c r="K15">
        <v>0.44444444399999999</v>
      </c>
      <c r="L15">
        <v>2.6829999999999998</v>
      </c>
    </row>
    <row r="16" spans="1:12">
      <c r="A16" t="s">
        <v>25</v>
      </c>
      <c r="C16" t="s">
        <v>47</v>
      </c>
      <c r="D16">
        <v>160</v>
      </c>
      <c r="E16">
        <v>312810</v>
      </c>
      <c r="F16">
        <v>318016</v>
      </c>
      <c r="G16" t="s">
        <v>71</v>
      </c>
      <c r="H16" t="s">
        <v>59</v>
      </c>
      <c r="I16">
        <v>0.45</v>
      </c>
      <c r="J16" s="4">
        <v>6.7380000000000004</v>
      </c>
      <c r="K16">
        <v>0</v>
      </c>
      <c r="L16">
        <v>6.7380000000000004</v>
      </c>
    </row>
    <row r="17" spans="1:12">
      <c r="A17" t="s">
        <v>26</v>
      </c>
      <c r="C17" t="s">
        <v>47</v>
      </c>
      <c r="D17">
        <v>454</v>
      </c>
      <c r="E17">
        <v>275736</v>
      </c>
      <c r="F17">
        <v>293393</v>
      </c>
      <c r="G17" t="s">
        <v>72</v>
      </c>
      <c r="H17" t="s">
        <v>59</v>
      </c>
      <c r="I17">
        <v>0.22299651600000001</v>
      </c>
      <c r="J17" s="4">
        <v>6430.4859999999999</v>
      </c>
      <c r="K17">
        <v>0</v>
      </c>
      <c r="L17">
        <v>6430.4859999999999</v>
      </c>
    </row>
    <row r="18" spans="1:12">
      <c r="A18" t="s">
        <v>27</v>
      </c>
      <c r="C18" t="s">
        <v>47</v>
      </c>
      <c r="D18">
        <v>787</v>
      </c>
      <c r="E18">
        <v>2519747</v>
      </c>
      <c r="F18">
        <v>273262</v>
      </c>
      <c r="G18" t="s">
        <v>73</v>
      </c>
      <c r="H18" t="s">
        <v>55</v>
      </c>
      <c r="I18">
        <v>0.46153846199999998</v>
      </c>
      <c r="J18" s="4">
        <v>27.25</v>
      </c>
      <c r="K18">
        <v>0.53846153799999996</v>
      </c>
      <c r="L18">
        <v>27.25</v>
      </c>
    </row>
    <row r="19" spans="1:12">
      <c r="A19" t="s">
        <v>28</v>
      </c>
      <c r="C19" t="s">
        <v>47</v>
      </c>
      <c r="D19">
        <v>1605</v>
      </c>
      <c r="E19">
        <v>606395</v>
      </c>
      <c r="F19">
        <v>617547</v>
      </c>
      <c r="G19" t="s">
        <v>74</v>
      </c>
      <c r="H19" t="s">
        <v>59</v>
      </c>
      <c r="I19">
        <v>0.35675675699999998</v>
      </c>
      <c r="J19" s="4">
        <v>2.9409999999999998</v>
      </c>
      <c r="K19">
        <v>1</v>
      </c>
      <c r="L19">
        <v>2.9409999999999998</v>
      </c>
    </row>
    <row r="20" spans="1:12">
      <c r="A20" t="s">
        <v>29</v>
      </c>
      <c r="B20" t="s">
        <v>30</v>
      </c>
      <c r="C20" t="s">
        <v>47</v>
      </c>
      <c r="D20">
        <v>1722</v>
      </c>
      <c r="E20">
        <v>308195</v>
      </c>
      <c r="F20">
        <v>316246</v>
      </c>
      <c r="G20" t="s">
        <v>75</v>
      </c>
      <c r="H20" t="s">
        <v>59</v>
      </c>
      <c r="I20">
        <v>0</v>
      </c>
      <c r="J20" s="4">
        <v>0</v>
      </c>
      <c r="K20">
        <v>0</v>
      </c>
      <c r="L20">
        <v>0</v>
      </c>
    </row>
    <row r="21" spans="1:12">
      <c r="A21" t="s">
        <v>31</v>
      </c>
      <c r="B21" t="s">
        <v>32</v>
      </c>
      <c r="C21" t="s">
        <v>47</v>
      </c>
      <c r="D21">
        <v>960</v>
      </c>
      <c r="E21">
        <v>778</v>
      </c>
      <c r="F21">
        <v>4704</v>
      </c>
      <c r="G21" t="s">
        <v>76</v>
      </c>
      <c r="H21" t="s">
        <v>59</v>
      </c>
      <c r="I21">
        <v>0</v>
      </c>
      <c r="J21" s="4">
        <v>0</v>
      </c>
      <c r="K21">
        <v>0</v>
      </c>
      <c r="L21">
        <v>0</v>
      </c>
    </row>
    <row r="22" spans="1:12">
      <c r="A22" t="s">
        <v>33</v>
      </c>
      <c r="B22" t="s">
        <v>34</v>
      </c>
      <c r="C22" t="s">
        <v>47</v>
      </c>
      <c r="D22">
        <v>343</v>
      </c>
      <c r="E22">
        <v>343360</v>
      </c>
      <c r="F22">
        <v>349173</v>
      </c>
      <c r="G22" t="s">
        <v>77</v>
      </c>
      <c r="H22" t="s">
        <v>59</v>
      </c>
      <c r="I22">
        <v>0</v>
      </c>
      <c r="J22" s="4">
        <v>0</v>
      </c>
      <c r="K22">
        <v>0</v>
      </c>
      <c r="L22">
        <v>0</v>
      </c>
    </row>
    <row r="23" spans="1:12">
      <c r="A23" t="s">
        <v>35</v>
      </c>
      <c r="B23" t="s">
        <v>36</v>
      </c>
    </row>
    <row r="24" spans="1:12" s="2" customFormat="1">
      <c r="A24" s="2" t="s">
        <v>37</v>
      </c>
      <c r="B24" s="2" t="s">
        <v>38</v>
      </c>
      <c r="C24" s="2" t="s">
        <v>47</v>
      </c>
      <c r="D24" s="2">
        <v>43426</v>
      </c>
      <c r="E24" s="2">
        <v>1665</v>
      </c>
      <c r="F24" s="2">
        <v>14977</v>
      </c>
      <c r="G24" s="2" t="s">
        <v>78</v>
      </c>
      <c r="H24" s="2" t="s">
        <v>59</v>
      </c>
      <c r="I24" s="2">
        <v>0.58552631600000005</v>
      </c>
      <c r="J24" s="6">
        <v>8.6980000000000004</v>
      </c>
      <c r="K24">
        <v>0.58333333300000001</v>
      </c>
      <c r="L24">
        <v>8.6980000000000004</v>
      </c>
    </row>
    <row r="25" spans="1:12">
      <c r="A25" t="s">
        <v>37</v>
      </c>
      <c r="B25" t="s">
        <v>38</v>
      </c>
      <c r="C25" t="s">
        <v>47</v>
      </c>
      <c r="D25">
        <v>41740</v>
      </c>
      <c r="E25">
        <v>21190</v>
      </c>
      <c r="F25">
        <v>30083</v>
      </c>
      <c r="G25" t="s">
        <v>79</v>
      </c>
      <c r="H25" t="s">
        <v>59</v>
      </c>
      <c r="I25">
        <v>1.2987013E-2</v>
      </c>
      <c r="J25" s="4">
        <v>0.50800000000000001</v>
      </c>
      <c r="K25" t="s">
        <v>89</v>
      </c>
      <c r="L25" s="7" t="s">
        <v>89</v>
      </c>
    </row>
    <row r="26" spans="1:12">
      <c r="A26" t="s">
        <v>39</v>
      </c>
      <c r="B26" t="s">
        <v>40</v>
      </c>
      <c r="C26" t="s">
        <v>47</v>
      </c>
      <c r="D26">
        <v>1179</v>
      </c>
      <c r="E26">
        <v>824658</v>
      </c>
      <c r="F26">
        <v>830848</v>
      </c>
      <c r="G26" t="s">
        <v>80</v>
      </c>
      <c r="H26" t="s">
        <v>55</v>
      </c>
      <c r="I26">
        <v>0</v>
      </c>
      <c r="J26" s="5">
        <v>1.9470000000000001</v>
      </c>
      <c r="K26">
        <v>0</v>
      </c>
      <c r="L26">
        <v>1.9470000000000001</v>
      </c>
    </row>
    <row r="27" spans="1:12">
      <c r="A27" t="s">
        <v>41</v>
      </c>
      <c r="B27" t="s">
        <v>42</v>
      </c>
      <c r="C27" t="s">
        <v>47</v>
      </c>
      <c r="D27">
        <v>106</v>
      </c>
      <c r="E27">
        <v>147101</v>
      </c>
      <c r="F27">
        <v>157153</v>
      </c>
      <c r="G27" t="s">
        <v>81</v>
      </c>
      <c r="H27" t="s">
        <v>59</v>
      </c>
      <c r="I27">
        <v>0</v>
      </c>
      <c r="J27" s="4">
        <v>8.3949999999999996</v>
      </c>
      <c r="K27">
        <v>0</v>
      </c>
      <c r="L27">
        <v>8.3949999999999996</v>
      </c>
    </row>
    <row r="28" spans="1:12">
      <c r="A28" t="s">
        <v>43</v>
      </c>
      <c r="B28" t="s">
        <v>44</v>
      </c>
      <c r="C28" t="s">
        <v>47</v>
      </c>
      <c r="D28">
        <v>1723</v>
      </c>
      <c r="E28">
        <v>118398</v>
      </c>
      <c r="F28">
        <v>125458</v>
      </c>
      <c r="G28" t="s">
        <v>82</v>
      </c>
      <c r="H28" t="s">
        <v>59</v>
      </c>
      <c r="I28">
        <v>0.8125</v>
      </c>
      <c r="J28" s="4">
        <v>24.303000000000001</v>
      </c>
      <c r="K28">
        <v>0</v>
      </c>
      <c r="L28">
        <v>24.303000000000001</v>
      </c>
    </row>
    <row r="29" spans="1:12">
      <c r="A29" t="s">
        <v>45</v>
      </c>
      <c r="C29" t="s">
        <v>47</v>
      </c>
      <c r="D29">
        <v>619</v>
      </c>
      <c r="E29">
        <v>212714</v>
      </c>
      <c r="F29">
        <v>220270</v>
      </c>
      <c r="G29" t="s">
        <v>83</v>
      </c>
      <c r="H29" t="s">
        <v>55</v>
      </c>
      <c r="I29">
        <v>0.72619047599999997</v>
      </c>
      <c r="J29" s="4">
        <v>2.948</v>
      </c>
      <c r="K29">
        <v>3.5714285999999998E-2</v>
      </c>
      <c r="L29">
        <v>2.948</v>
      </c>
    </row>
    <row r="30" spans="1:12">
      <c r="I30" s="10"/>
      <c r="J30" s="11"/>
      <c r="K30" s="9"/>
      <c r="L30" s="10"/>
    </row>
    <row r="31" spans="1:12">
      <c r="I31" s="1" t="s">
        <v>84</v>
      </c>
      <c r="J31" s="4">
        <f>10/27</f>
        <v>0.37037037037037035</v>
      </c>
      <c r="K31" s="1" t="s">
        <v>90</v>
      </c>
      <c r="L31">
        <f>5/26</f>
        <v>0.19230769230769232</v>
      </c>
    </row>
    <row r="32" spans="1:12">
      <c r="I32" s="1" t="s">
        <v>85</v>
      </c>
      <c r="J32" s="4">
        <f>7/27</f>
        <v>0.25925925925925924</v>
      </c>
      <c r="K32" s="1" t="s">
        <v>91</v>
      </c>
      <c r="L32">
        <f>2/26</f>
        <v>7.6923076923076927E-2</v>
      </c>
    </row>
    <row r="33" spans="9:12">
      <c r="I33" s="8" t="s">
        <v>86</v>
      </c>
      <c r="J33" s="4">
        <f>10/27</f>
        <v>0.37037037037037035</v>
      </c>
      <c r="K33" s="8" t="s">
        <v>92</v>
      </c>
      <c r="L33">
        <f>19/26</f>
        <v>0.73076923076923073</v>
      </c>
    </row>
    <row r="35" spans="9:12">
      <c r="J35" s="4">
        <f>SUM(J31:J32)</f>
        <v>0.62962962962962954</v>
      </c>
      <c r="L35">
        <f>SUM(L31:L32)</f>
        <v>0.26923076923076927</v>
      </c>
    </row>
  </sheetData>
  <sortState ref="M2:N35">
    <sortCondition ref="N2:N3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Sorted Expression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Olson</dc:creator>
  <cp:lastModifiedBy>Claire Olson</cp:lastModifiedBy>
  <dcterms:created xsi:type="dcterms:W3CDTF">2013-12-30T23:34:11Z</dcterms:created>
  <dcterms:modified xsi:type="dcterms:W3CDTF">2014-01-28T22:33:07Z</dcterms:modified>
</cp:coreProperties>
</file>