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7235" windowHeight="9015"/>
  </bookViews>
  <sheets>
    <sheet name="Sheet1" sheetId="1" r:id="rId1"/>
  </sheets>
  <calcPr calcId="145621" calcMode="manual"/>
</workbook>
</file>

<file path=xl/calcChain.xml><?xml version="1.0" encoding="utf-8"?>
<calcChain xmlns="http://schemas.openxmlformats.org/spreadsheetml/2006/main">
  <c r="B20" i="1" l="1"/>
  <c r="B21" i="1" s="1"/>
  <c r="C20" i="1"/>
  <c r="C21" i="1" s="1"/>
  <c r="D20" i="1"/>
  <c r="E20" i="1"/>
  <c r="E21" i="1" s="1"/>
  <c r="F20" i="1"/>
  <c r="F21" i="1" s="1"/>
  <c r="G20" i="1"/>
  <c r="G21" i="1" s="1"/>
  <c r="H20" i="1"/>
  <c r="I20" i="1"/>
  <c r="I21" i="1" s="1"/>
  <c r="C19" i="1"/>
  <c r="D19" i="1"/>
  <c r="D21" i="1" s="1"/>
  <c r="E19" i="1"/>
  <c r="F19" i="1"/>
  <c r="G19" i="1"/>
  <c r="H19" i="1"/>
  <c r="H21" i="1" s="1"/>
  <c r="I19" i="1"/>
  <c r="B19" i="1"/>
  <c r="C13" i="1"/>
  <c r="C14" i="1" s="1"/>
  <c r="D13" i="1"/>
  <c r="D14" i="1" s="1"/>
  <c r="E13" i="1"/>
  <c r="E14" i="1" s="1"/>
  <c r="F13" i="1"/>
  <c r="F14" i="1" s="1"/>
  <c r="G13" i="1"/>
  <c r="G14" i="1" s="1"/>
  <c r="H13" i="1"/>
  <c r="H14" i="1" s="1"/>
  <c r="I13" i="1"/>
  <c r="I14" i="1" s="1"/>
  <c r="B13" i="1"/>
  <c r="B14" i="1" s="1"/>
  <c r="C5" i="1"/>
  <c r="C6" i="1" s="1"/>
  <c r="D5" i="1"/>
  <c r="D6" i="1" s="1"/>
  <c r="E5" i="1"/>
  <c r="E6" i="1" s="1"/>
  <c r="E16" i="1" s="1"/>
  <c r="F5" i="1"/>
  <c r="F6" i="1" s="1"/>
  <c r="I15" i="1" s="1"/>
  <c r="G5" i="1"/>
  <c r="G6" i="1" s="1"/>
  <c r="H5" i="1"/>
  <c r="H6" i="1" s="1"/>
  <c r="I16" i="1" s="1"/>
  <c r="I5" i="1"/>
  <c r="I6" i="1" s="1"/>
  <c r="B5" i="1"/>
  <c r="B6" i="1" s="1"/>
  <c r="I23" i="1" l="1"/>
  <c r="E22" i="1"/>
  <c r="E15" i="1"/>
  <c r="I22" i="1"/>
  <c r="E23" i="1"/>
</calcChain>
</file>

<file path=xl/sharedStrings.xml><?xml version="1.0" encoding="utf-8"?>
<sst xmlns="http://schemas.openxmlformats.org/spreadsheetml/2006/main" count="54" uniqueCount="16">
  <si>
    <t>live</t>
  </si>
  <si>
    <t>dead</t>
  </si>
  <si>
    <t>total</t>
  </si>
  <si>
    <t>A1</t>
  </si>
  <si>
    <t>A2</t>
  </si>
  <si>
    <t>A3</t>
  </si>
  <si>
    <t>A4</t>
  </si>
  <si>
    <t>Plate 1 - Counts</t>
  </si>
  <si>
    <t>Plate 2 - Counts</t>
  </si>
  <si>
    <t>% survival</t>
  </si>
  <si>
    <t>avg %survival</t>
  </si>
  <si>
    <t>avg % survival</t>
  </si>
  <si>
    <t>sd % survival</t>
  </si>
  <si>
    <t>ambient</t>
  </si>
  <si>
    <t xml:space="preserve">plate 1 + 2 </t>
  </si>
  <si>
    <t>750 ppm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</si>
</sst>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2" fontId="0" fillId="0" borderId="0" xfId="0" applyNumberFormat="1"/>
    <xf numFmtId="164" fontId="0" fillId="0" borderId="0" xfId="0" applyNumberFormat="1"/>
    <xf numFmtId="1" fontId="0" fillId="0" borderId="0" xfId="0" applyNumberForma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B30" sqref="B30"/>
    </sheetView>
  </sheetViews>
  <sheetFormatPr defaultRowHeight="15" x14ac:dyDescent="0.25"/>
  <cols>
    <col min="1" max="1" width="17" customWidth="1"/>
  </cols>
  <sheetData>
    <row r="1" spans="1:9" x14ac:dyDescent="0.25">
      <c r="A1" t="s">
        <v>7</v>
      </c>
      <c r="B1" t="s">
        <v>13</v>
      </c>
      <c r="C1" t="s">
        <v>13</v>
      </c>
      <c r="D1" t="s">
        <v>13</v>
      </c>
      <c r="E1" t="s">
        <v>13</v>
      </c>
      <c r="F1" t="s">
        <v>15</v>
      </c>
      <c r="G1" t="s">
        <v>15</v>
      </c>
      <c r="H1" t="s">
        <v>15</v>
      </c>
      <c r="I1" t="s">
        <v>15</v>
      </c>
    </row>
    <row r="2" spans="1:9" s="6" customFormat="1" x14ac:dyDescent="0.25">
      <c r="B2" s="7" t="s">
        <v>3</v>
      </c>
      <c r="C2" s="7" t="s">
        <v>4</v>
      </c>
      <c r="D2" s="7" t="s">
        <v>5</v>
      </c>
      <c r="E2" s="7" t="s">
        <v>6</v>
      </c>
      <c r="F2" s="7">
        <v>1</v>
      </c>
      <c r="G2" s="7">
        <v>2</v>
      </c>
      <c r="H2" s="7">
        <v>3</v>
      </c>
      <c r="I2" s="7">
        <v>4</v>
      </c>
    </row>
    <row r="3" spans="1:9" x14ac:dyDescent="0.25">
      <c r="A3" t="s">
        <v>1</v>
      </c>
      <c r="B3" s="4">
        <v>19</v>
      </c>
      <c r="C3" s="4">
        <v>3</v>
      </c>
      <c r="D3" s="4">
        <v>13</v>
      </c>
      <c r="E3" s="4">
        <v>12</v>
      </c>
      <c r="F3" s="4">
        <v>29</v>
      </c>
      <c r="G3" s="4">
        <v>10</v>
      </c>
      <c r="H3" s="4">
        <v>21</v>
      </c>
      <c r="I3" s="4">
        <v>18</v>
      </c>
    </row>
    <row r="4" spans="1:9" x14ac:dyDescent="0.25">
      <c r="A4" t="s">
        <v>2</v>
      </c>
      <c r="B4" s="4">
        <v>68</v>
      </c>
      <c r="C4" s="4">
        <v>53</v>
      </c>
      <c r="D4" s="4">
        <v>53</v>
      </c>
      <c r="E4" s="4">
        <v>83</v>
      </c>
      <c r="F4" s="4">
        <v>77</v>
      </c>
      <c r="G4" s="4">
        <v>79</v>
      </c>
      <c r="H4" s="4">
        <v>89</v>
      </c>
      <c r="I4" s="4">
        <v>110</v>
      </c>
    </row>
    <row r="5" spans="1:9" x14ac:dyDescent="0.25">
      <c r="A5" t="s">
        <v>0</v>
      </c>
      <c r="B5" s="4">
        <f>B4-B3</f>
        <v>49</v>
      </c>
      <c r="C5" s="4">
        <f t="shared" ref="C5:I5" si="0">C4-C3</f>
        <v>50</v>
      </c>
      <c r="D5" s="4">
        <f t="shared" si="0"/>
        <v>40</v>
      </c>
      <c r="E5" s="4">
        <f t="shared" si="0"/>
        <v>71</v>
      </c>
      <c r="F5" s="4">
        <f t="shared" si="0"/>
        <v>48</v>
      </c>
      <c r="G5" s="4">
        <f t="shared" si="0"/>
        <v>69</v>
      </c>
      <c r="H5" s="4">
        <f t="shared" si="0"/>
        <v>68</v>
      </c>
      <c r="I5" s="4">
        <f t="shared" si="0"/>
        <v>92</v>
      </c>
    </row>
    <row r="6" spans="1:9" x14ac:dyDescent="0.25">
      <c r="A6" t="s">
        <v>9</v>
      </c>
      <c r="B6" s="5">
        <f>(B5/B4)*100</f>
        <v>72.058823529411768</v>
      </c>
      <c r="C6" s="5">
        <f t="shared" ref="C6:I6" si="1">(C5/C4)*100</f>
        <v>94.339622641509436</v>
      </c>
      <c r="D6" s="5">
        <f t="shared" si="1"/>
        <v>75.471698113207552</v>
      </c>
      <c r="E6" s="5">
        <f t="shared" si="1"/>
        <v>85.542168674698786</v>
      </c>
      <c r="F6" s="5">
        <f t="shared" si="1"/>
        <v>62.337662337662337</v>
      </c>
      <c r="G6" s="5">
        <f t="shared" si="1"/>
        <v>87.341772151898738</v>
      </c>
      <c r="H6" s="5">
        <f t="shared" si="1"/>
        <v>76.404494382022463</v>
      </c>
      <c r="I6" s="5">
        <f t="shared" si="1"/>
        <v>83.636363636363626</v>
      </c>
    </row>
    <row r="7" spans="1:9" x14ac:dyDescent="0.25">
      <c r="B7" s="5"/>
      <c r="C7" s="5"/>
      <c r="D7" s="5"/>
      <c r="E7" s="5"/>
      <c r="F7" s="5"/>
      <c r="G7" s="5"/>
      <c r="H7" s="5"/>
      <c r="I7" s="5"/>
    </row>
    <row r="8" spans="1:9" x14ac:dyDescent="0.25">
      <c r="B8" s="4"/>
      <c r="C8" s="4"/>
      <c r="D8" s="4"/>
      <c r="E8" s="4"/>
      <c r="F8" s="4"/>
      <c r="G8" s="4"/>
      <c r="H8" s="4"/>
      <c r="I8" s="4"/>
    </row>
    <row r="9" spans="1:9" x14ac:dyDescent="0.25">
      <c r="A9" t="s">
        <v>8</v>
      </c>
      <c r="B9" s="4" t="s">
        <v>13</v>
      </c>
      <c r="C9" s="4" t="s">
        <v>13</v>
      </c>
      <c r="D9" s="4" t="s">
        <v>13</v>
      </c>
      <c r="E9" s="4" t="s">
        <v>13</v>
      </c>
      <c r="F9" t="s">
        <v>15</v>
      </c>
      <c r="G9" t="s">
        <v>15</v>
      </c>
      <c r="H9" t="s">
        <v>15</v>
      </c>
      <c r="I9" t="s">
        <v>15</v>
      </c>
    </row>
    <row r="10" spans="1:9" s="6" customFormat="1" x14ac:dyDescent="0.25">
      <c r="B10" s="7" t="s">
        <v>3</v>
      </c>
      <c r="C10" s="7" t="s">
        <v>4</v>
      </c>
      <c r="D10" s="7" t="s">
        <v>5</v>
      </c>
      <c r="E10" s="7" t="s">
        <v>6</v>
      </c>
      <c r="F10" s="7">
        <v>1</v>
      </c>
      <c r="G10" s="7">
        <v>2</v>
      </c>
      <c r="H10" s="7">
        <v>3</v>
      </c>
      <c r="I10" s="7">
        <v>4</v>
      </c>
    </row>
    <row r="11" spans="1:9" x14ac:dyDescent="0.25">
      <c r="A11" t="s">
        <v>1</v>
      </c>
      <c r="B11" s="4">
        <v>30</v>
      </c>
      <c r="C11" s="4">
        <v>11</v>
      </c>
      <c r="D11" s="4">
        <v>12</v>
      </c>
      <c r="E11" s="4">
        <v>15</v>
      </c>
      <c r="F11" s="4">
        <v>12</v>
      </c>
      <c r="G11" s="4">
        <v>18</v>
      </c>
      <c r="H11" s="4">
        <v>6</v>
      </c>
      <c r="I11" s="4">
        <v>8</v>
      </c>
    </row>
    <row r="12" spans="1:9" x14ac:dyDescent="0.25">
      <c r="A12" t="s">
        <v>2</v>
      </c>
      <c r="B12" s="4">
        <v>80</v>
      </c>
      <c r="C12" s="4">
        <v>61</v>
      </c>
      <c r="D12" s="4">
        <v>73</v>
      </c>
      <c r="E12" s="4">
        <v>72</v>
      </c>
      <c r="F12" s="4">
        <v>63</v>
      </c>
      <c r="G12" s="4">
        <v>72</v>
      </c>
      <c r="H12" s="4">
        <v>71</v>
      </c>
      <c r="I12" s="4">
        <v>88</v>
      </c>
    </row>
    <row r="13" spans="1:9" x14ac:dyDescent="0.25">
      <c r="A13" t="s">
        <v>0</v>
      </c>
      <c r="B13" s="4">
        <f>B12-B11</f>
        <v>50</v>
      </c>
      <c r="C13" s="4">
        <f t="shared" ref="C13:I13" si="2">C12-C11</f>
        <v>50</v>
      </c>
      <c r="D13" s="4">
        <f t="shared" si="2"/>
        <v>61</v>
      </c>
      <c r="E13" s="4">
        <f t="shared" si="2"/>
        <v>57</v>
      </c>
      <c r="F13" s="4">
        <f t="shared" si="2"/>
        <v>51</v>
      </c>
      <c r="G13" s="4">
        <f t="shared" si="2"/>
        <v>54</v>
      </c>
      <c r="H13" s="4">
        <f t="shared" si="2"/>
        <v>65</v>
      </c>
      <c r="I13" s="4">
        <f t="shared" si="2"/>
        <v>80</v>
      </c>
    </row>
    <row r="14" spans="1:9" x14ac:dyDescent="0.25">
      <c r="A14" t="s">
        <v>9</v>
      </c>
      <c r="B14" s="5">
        <f>B13/B12*100</f>
        <v>62.5</v>
      </c>
      <c r="C14" s="5">
        <f t="shared" ref="C14:I14" si="3">C13/C12*100</f>
        <v>81.967213114754102</v>
      </c>
      <c r="D14" s="5">
        <f t="shared" si="3"/>
        <v>83.561643835616437</v>
      </c>
      <c r="E14" s="5">
        <f t="shared" si="3"/>
        <v>79.166666666666657</v>
      </c>
      <c r="F14" s="5">
        <f t="shared" si="3"/>
        <v>80.952380952380949</v>
      </c>
      <c r="G14" s="5">
        <f t="shared" si="3"/>
        <v>75</v>
      </c>
      <c r="H14" s="5">
        <f t="shared" si="3"/>
        <v>91.549295774647888</v>
      </c>
      <c r="I14" s="5">
        <f t="shared" si="3"/>
        <v>90.909090909090907</v>
      </c>
    </row>
    <row r="15" spans="1:9" x14ac:dyDescent="0.25">
      <c r="A15" t="s">
        <v>10</v>
      </c>
      <c r="E15" s="3">
        <f>AVERAGE(B6:E6,B14:E14)</f>
        <v>79.325979571983083</v>
      </c>
      <c r="I15" s="3">
        <f>AVERAGE(F6:I6,F14:I14)</f>
        <v>81.016382518008356</v>
      </c>
    </row>
    <row r="16" spans="1:9" x14ac:dyDescent="0.25">
      <c r="A16" t="s">
        <v>12</v>
      </c>
      <c r="E16" s="1">
        <f>_xlfn.STDEV.P(B6:E6,B14:E14)</f>
        <v>8.9426887960968511</v>
      </c>
      <c r="I16" s="1">
        <f>_xlfn.STDEV.P(F6:I6,F14:I14)</f>
        <v>9.0970314568948716</v>
      </c>
    </row>
    <row r="17" spans="1:9" x14ac:dyDescent="0.25">
      <c r="B17" s="4" t="s">
        <v>13</v>
      </c>
      <c r="C17" s="4" t="s">
        <v>13</v>
      </c>
      <c r="D17" s="4" t="s">
        <v>13</v>
      </c>
      <c r="E17" s="4" t="s">
        <v>13</v>
      </c>
      <c r="F17" t="s">
        <v>15</v>
      </c>
      <c r="G17" t="s">
        <v>15</v>
      </c>
      <c r="H17" t="s">
        <v>15</v>
      </c>
      <c r="I17" t="s">
        <v>15</v>
      </c>
    </row>
    <row r="18" spans="1:9" x14ac:dyDescent="0.25">
      <c r="A18" t="s">
        <v>14</v>
      </c>
      <c r="B18" s="7" t="s">
        <v>3</v>
      </c>
      <c r="C18" s="7" t="s">
        <v>4</v>
      </c>
      <c r="D18" s="7" t="s">
        <v>5</v>
      </c>
      <c r="E18" s="7" t="s">
        <v>6</v>
      </c>
      <c r="F18" s="7">
        <v>1</v>
      </c>
      <c r="G18" s="7">
        <v>2</v>
      </c>
      <c r="H18" s="7">
        <v>3</v>
      </c>
      <c r="I18" s="7">
        <v>4</v>
      </c>
    </row>
    <row r="19" spans="1:9" x14ac:dyDescent="0.25">
      <c r="A19" t="s">
        <v>1</v>
      </c>
      <c r="B19">
        <f>B3+B11</f>
        <v>49</v>
      </c>
      <c r="C19">
        <f t="shared" ref="C19:I20" si="4">C3+C11</f>
        <v>14</v>
      </c>
      <c r="D19">
        <f t="shared" si="4"/>
        <v>25</v>
      </c>
      <c r="E19">
        <f t="shared" si="4"/>
        <v>27</v>
      </c>
      <c r="F19">
        <f t="shared" si="4"/>
        <v>41</v>
      </c>
      <c r="G19">
        <f t="shared" si="4"/>
        <v>28</v>
      </c>
      <c r="H19">
        <f t="shared" si="4"/>
        <v>27</v>
      </c>
      <c r="I19">
        <f t="shared" si="4"/>
        <v>26</v>
      </c>
    </row>
    <row r="20" spans="1:9" x14ac:dyDescent="0.25">
      <c r="A20" t="s">
        <v>2</v>
      </c>
      <c r="B20">
        <f>B4+B12</f>
        <v>148</v>
      </c>
      <c r="C20">
        <f t="shared" si="4"/>
        <v>114</v>
      </c>
      <c r="D20">
        <f t="shared" si="4"/>
        <v>126</v>
      </c>
      <c r="E20">
        <f t="shared" si="4"/>
        <v>155</v>
      </c>
      <c r="F20">
        <f t="shared" si="4"/>
        <v>140</v>
      </c>
      <c r="G20">
        <f t="shared" si="4"/>
        <v>151</v>
      </c>
      <c r="H20">
        <f t="shared" si="4"/>
        <v>160</v>
      </c>
      <c r="I20">
        <f t="shared" si="4"/>
        <v>198</v>
      </c>
    </row>
    <row r="21" spans="1:9" x14ac:dyDescent="0.25">
      <c r="A21" t="s">
        <v>0</v>
      </c>
      <c r="B21">
        <f>B20-B19</f>
        <v>99</v>
      </c>
      <c r="C21">
        <f t="shared" ref="C21:I21" si="5">C20-C19</f>
        <v>100</v>
      </c>
      <c r="D21">
        <f t="shared" si="5"/>
        <v>101</v>
      </c>
      <c r="E21">
        <f t="shared" si="5"/>
        <v>128</v>
      </c>
      <c r="F21">
        <f t="shared" si="5"/>
        <v>99</v>
      </c>
      <c r="G21">
        <f t="shared" si="5"/>
        <v>123</v>
      </c>
      <c r="H21">
        <f t="shared" si="5"/>
        <v>133</v>
      </c>
      <c r="I21">
        <f t="shared" si="5"/>
        <v>172</v>
      </c>
    </row>
    <row r="22" spans="1:9" x14ac:dyDescent="0.25">
      <c r="A22" t="s">
        <v>11</v>
      </c>
      <c r="E22" s="3">
        <f>AVERAGE(B13:E13,B21:E21)</f>
        <v>80.75</v>
      </c>
      <c r="I22" s="3">
        <f>AVERAGE(F13:I13,F21:I21)</f>
        <v>97.125</v>
      </c>
    </row>
    <row r="23" spans="1:9" x14ac:dyDescent="0.25">
      <c r="A23" t="s">
        <v>12</v>
      </c>
      <c r="E23" s="2">
        <f>_xlfn.STDEV.P(B13:E13,B21:E21)</f>
        <v>27.819732205756402</v>
      </c>
      <c r="F23" s="2"/>
      <c r="G23" s="2"/>
      <c r="H23" s="2"/>
      <c r="I23" s="2">
        <f>_xlfn.STDEV.P(F13:I13,F21:I21)</f>
        <v>40.123052912259801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Brent</dc:creator>
  <cp:lastModifiedBy>Liza Ray</cp:lastModifiedBy>
  <dcterms:created xsi:type="dcterms:W3CDTF">2011-09-30T23:31:57Z</dcterms:created>
  <dcterms:modified xsi:type="dcterms:W3CDTF">2011-12-20T00:53:41Z</dcterms:modified>
</cp:coreProperties>
</file>