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agle.fish.washington.edu\web\dermochelys\"/>
    </mc:Choice>
  </mc:AlternateContent>
  <bookViews>
    <workbookView xWindow="0" yWindow="0" windowWidth="19875" windowHeight="7725" activeTab="1"/>
  </bookViews>
  <sheets>
    <sheet name="Manchester 22614" sheetId="1" r:id="rId1"/>
    <sheet name="Oyster Bay 22614" sheetId="2" r:id="rId2"/>
    <sheet name="Fidalgo 22814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" i="1" l="1"/>
  <c r="R3" i="3" l="1"/>
  <c r="L3" i="3"/>
  <c r="F3" i="3"/>
  <c r="R3" i="2"/>
  <c r="L3" i="2"/>
  <c r="F3" i="2"/>
  <c r="F3" i="1"/>
  <c r="S2" i="3"/>
  <c r="R2" i="3"/>
  <c r="L2" i="3"/>
  <c r="M2" i="3" s="1"/>
  <c r="G2" i="3"/>
  <c r="F2" i="3"/>
  <c r="R2" i="2"/>
  <c r="S2" i="2" s="1"/>
  <c r="L2" i="2"/>
  <c r="M2" i="2" s="1"/>
  <c r="G2" i="2"/>
  <c r="F2" i="2"/>
  <c r="S2" i="1"/>
  <c r="L2" i="1"/>
  <c r="M2" i="1" s="1"/>
  <c r="F2" i="1"/>
  <c r="G2" i="1" s="1"/>
</calcChain>
</file>

<file path=xl/sharedStrings.xml><?xml version="1.0" encoding="utf-8"?>
<sst xmlns="http://schemas.openxmlformats.org/spreadsheetml/2006/main" count="60" uniqueCount="40">
  <si>
    <t>2N1-4</t>
  </si>
  <si>
    <t>2N5-8</t>
  </si>
  <si>
    <t>2N9-12</t>
  </si>
  <si>
    <t>2N13-16</t>
  </si>
  <si>
    <t>2H1-4</t>
  </si>
  <si>
    <t>2H5-8</t>
  </si>
  <si>
    <t>2H9-12</t>
  </si>
  <si>
    <t>2H13-16</t>
  </si>
  <si>
    <t>2S1-4</t>
  </si>
  <si>
    <t>2S5-8</t>
  </si>
  <si>
    <t>2S9-12</t>
  </si>
  <si>
    <t>2S13-16</t>
  </si>
  <si>
    <t>Live</t>
  </si>
  <si>
    <t>Dead</t>
  </si>
  <si>
    <t>Total</t>
  </si>
  <si>
    <t>Percent</t>
  </si>
  <si>
    <t>4N1-4</t>
  </si>
  <si>
    <t>4N5-8</t>
  </si>
  <si>
    <t>4N9-12</t>
  </si>
  <si>
    <t>4N13-16</t>
  </si>
  <si>
    <t>4H1-4</t>
  </si>
  <si>
    <t>4H5-8</t>
  </si>
  <si>
    <t>4H9-12</t>
  </si>
  <si>
    <t>4H13-16</t>
  </si>
  <si>
    <t>4S1-4</t>
  </si>
  <si>
    <t>4S5-8</t>
  </si>
  <si>
    <t>4S9-12</t>
  </si>
  <si>
    <t>4S13-16</t>
  </si>
  <si>
    <t>1N1-4</t>
  </si>
  <si>
    <t>1N5-8</t>
  </si>
  <si>
    <t>1N9-12</t>
  </si>
  <si>
    <t>1N13-16</t>
  </si>
  <si>
    <t>1H1-4</t>
  </si>
  <si>
    <t>1H5-8</t>
  </si>
  <si>
    <t>1H9-12</t>
  </si>
  <si>
    <t>1H13-16</t>
  </si>
  <si>
    <t>1S1-4</t>
  </si>
  <si>
    <t>1S5-8</t>
  </si>
  <si>
    <t>1S9-12</t>
  </si>
  <si>
    <t>1S13-16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</si>
</sst>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workbookViewId="0">
      <selection activeCell="R2" sqref="R2:R3"/>
    </sheetView>
  </sheetViews>
  <sheetFormatPr defaultRowHeight="15" x14ac:dyDescent="0.25"/>
  <sheetData>
    <row r="1" spans="1:19" x14ac:dyDescent="0.25">
      <c r="B1" t="s">
        <v>16</v>
      </c>
      <c r="C1" t="s">
        <v>17</v>
      </c>
      <c r="D1" t="s">
        <v>18</v>
      </c>
      <c r="E1" t="s">
        <v>19</v>
      </c>
      <c r="F1" t="s">
        <v>14</v>
      </c>
      <c r="G1" t="s">
        <v>15</v>
      </c>
      <c r="H1" t="s">
        <v>20</v>
      </c>
      <c r="I1" t="s">
        <v>21</v>
      </c>
      <c r="J1" t="s">
        <v>22</v>
      </c>
      <c r="K1" t="s">
        <v>23</v>
      </c>
      <c r="L1" t="s">
        <v>14</v>
      </c>
      <c r="M1" t="s">
        <v>15</v>
      </c>
      <c r="N1" t="s">
        <v>24</v>
      </c>
      <c r="O1" t="s">
        <v>25</v>
      </c>
      <c r="P1" t="s">
        <v>26</v>
      </c>
      <c r="Q1" t="s">
        <v>27</v>
      </c>
      <c r="R1" t="s">
        <v>14</v>
      </c>
      <c r="S1" t="s">
        <v>15</v>
      </c>
    </row>
    <row r="2" spans="1:19" x14ac:dyDescent="0.25">
      <c r="A2" t="s">
        <v>12</v>
      </c>
      <c r="B2">
        <v>91</v>
      </c>
      <c r="C2">
        <v>93</v>
      </c>
      <c r="D2">
        <v>70</v>
      </c>
      <c r="E2">
        <v>97</v>
      </c>
      <c r="F2">
        <f>SUM(B2:E2)</f>
        <v>351</v>
      </c>
      <c r="G2">
        <f>(F2/480)</f>
        <v>0.73124999999999996</v>
      </c>
      <c r="H2">
        <v>92</v>
      </c>
      <c r="I2">
        <v>85</v>
      </c>
      <c r="J2">
        <v>88</v>
      </c>
      <c r="K2">
        <v>83</v>
      </c>
      <c r="L2">
        <f>SUM(H2:K2)</f>
        <v>348</v>
      </c>
      <c r="M2">
        <f>(L2/480)</f>
        <v>0.72499999999999998</v>
      </c>
      <c r="N2">
        <v>88</v>
      </c>
      <c r="O2">
        <v>88</v>
      </c>
      <c r="P2">
        <v>100</v>
      </c>
      <c r="Q2">
        <v>91</v>
      </c>
      <c r="R2">
        <f>SUM(N2:Q2)</f>
        <v>367</v>
      </c>
      <c r="S2">
        <f>(R2/480)</f>
        <v>0.76458333333333328</v>
      </c>
    </row>
    <row r="3" spans="1:19" x14ac:dyDescent="0.25">
      <c r="A3" t="s">
        <v>13</v>
      </c>
      <c r="B3">
        <v>1</v>
      </c>
      <c r="C3">
        <v>0</v>
      </c>
      <c r="D3">
        <v>4</v>
      </c>
      <c r="E3">
        <v>0</v>
      </c>
      <c r="F3">
        <f>SUM(B3:E3)</f>
        <v>5</v>
      </c>
      <c r="H3">
        <v>0</v>
      </c>
      <c r="I3">
        <v>0</v>
      </c>
      <c r="J3">
        <v>1</v>
      </c>
      <c r="K3">
        <v>0</v>
      </c>
      <c r="L3">
        <v>1</v>
      </c>
      <c r="N3">
        <v>0</v>
      </c>
      <c r="O3">
        <v>0</v>
      </c>
      <c r="P3">
        <v>3</v>
      </c>
      <c r="Q3">
        <v>1</v>
      </c>
      <c r="R3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abSelected="1" workbookViewId="0">
      <selection activeCell="R2" sqref="R2:R3"/>
    </sheetView>
  </sheetViews>
  <sheetFormatPr defaultRowHeight="15" x14ac:dyDescent="0.25"/>
  <sheetData>
    <row r="1" spans="1:19" x14ac:dyDescent="0.25">
      <c r="B1" t="s">
        <v>28</v>
      </c>
      <c r="C1" t="s">
        <v>29</v>
      </c>
      <c r="D1" t="s">
        <v>30</v>
      </c>
      <c r="E1" t="s">
        <v>31</v>
      </c>
      <c r="F1" t="s">
        <v>14</v>
      </c>
      <c r="G1" t="s">
        <v>15</v>
      </c>
      <c r="H1" t="s">
        <v>32</v>
      </c>
      <c r="I1" t="s">
        <v>33</v>
      </c>
      <c r="J1" t="s">
        <v>34</v>
      </c>
      <c r="K1" t="s">
        <v>35</v>
      </c>
      <c r="L1" t="s">
        <v>14</v>
      </c>
      <c r="M1" t="s">
        <v>15</v>
      </c>
      <c r="N1" t="s">
        <v>36</v>
      </c>
      <c r="O1" t="s">
        <v>37</v>
      </c>
      <c r="P1" t="s">
        <v>38</v>
      </c>
      <c r="Q1" t="s">
        <v>39</v>
      </c>
      <c r="R1" t="s">
        <v>14</v>
      </c>
      <c r="S1" t="s">
        <v>15</v>
      </c>
    </row>
    <row r="2" spans="1:19" x14ac:dyDescent="0.25">
      <c r="A2" t="s">
        <v>12</v>
      </c>
      <c r="B2">
        <v>87</v>
      </c>
      <c r="C2">
        <v>102</v>
      </c>
      <c r="D2">
        <v>0</v>
      </c>
      <c r="E2">
        <v>103</v>
      </c>
      <c r="F2">
        <f>SUM(B2:E2)</f>
        <v>292</v>
      </c>
      <c r="G2">
        <f>(F2/480)</f>
        <v>0.60833333333333328</v>
      </c>
      <c r="H2">
        <v>84</v>
      </c>
      <c r="I2">
        <v>99</v>
      </c>
      <c r="J2">
        <v>100</v>
      </c>
      <c r="K2">
        <v>109</v>
      </c>
      <c r="L2">
        <f>SUM(H2:K2)</f>
        <v>392</v>
      </c>
      <c r="M2">
        <f>(L2/480)</f>
        <v>0.81666666666666665</v>
      </c>
      <c r="N2">
        <v>0</v>
      </c>
      <c r="O2">
        <v>76</v>
      </c>
      <c r="P2">
        <v>0</v>
      </c>
      <c r="Q2">
        <v>94</v>
      </c>
      <c r="R2">
        <f>SUM(N2:Q2)</f>
        <v>170</v>
      </c>
      <c r="S2">
        <f>(R2/480)</f>
        <v>0.35416666666666669</v>
      </c>
    </row>
    <row r="3" spans="1:19" x14ac:dyDescent="0.25">
      <c r="A3" t="s">
        <v>13</v>
      </c>
      <c r="B3">
        <v>12</v>
      </c>
      <c r="C3">
        <v>2</v>
      </c>
      <c r="D3">
        <v>0</v>
      </c>
      <c r="E3">
        <v>1</v>
      </c>
      <c r="F3">
        <f>SUM(B3:E3)</f>
        <v>15</v>
      </c>
      <c r="H3">
        <v>0</v>
      </c>
      <c r="I3">
        <v>0</v>
      </c>
      <c r="J3">
        <v>1</v>
      </c>
      <c r="K3">
        <v>2</v>
      </c>
      <c r="L3">
        <f>SUM(H3:K3)</f>
        <v>3</v>
      </c>
      <c r="N3">
        <v>0</v>
      </c>
      <c r="O3">
        <v>20</v>
      </c>
      <c r="P3">
        <v>0</v>
      </c>
      <c r="Q3">
        <v>4</v>
      </c>
      <c r="R3">
        <f>SUM(N3:Q3)</f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opLeftCell="B1" workbookViewId="0">
      <selection activeCell="R2" sqref="R2:R3"/>
    </sheetView>
  </sheetViews>
  <sheetFormatPr defaultRowHeight="15" x14ac:dyDescent="0.25"/>
  <sheetData>
    <row r="1" spans="1:19" x14ac:dyDescent="0.25">
      <c r="B1" t="s">
        <v>0</v>
      </c>
      <c r="C1" t="s">
        <v>1</v>
      </c>
      <c r="D1" t="s">
        <v>2</v>
      </c>
      <c r="E1" t="s">
        <v>3</v>
      </c>
      <c r="F1" t="s">
        <v>14</v>
      </c>
      <c r="G1" t="s">
        <v>15</v>
      </c>
      <c r="H1" t="s">
        <v>4</v>
      </c>
      <c r="I1" t="s">
        <v>5</v>
      </c>
      <c r="J1" t="s">
        <v>6</v>
      </c>
      <c r="K1" t="s">
        <v>7</v>
      </c>
      <c r="L1" t="s">
        <v>14</v>
      </c>
      <c r="M1" t="s">
        <v>15</v>
      </c>
      <c r="N1" t="s">
        <v>8</v>
      </c>
      <c r="O1" t="s">
        <v>9</v>
      </c>
      <c r="P1" t="s">
        <v>10</v>
      </c>
      <c r="Q1" t="s">
        <v>11</v>
      </c>
      <c r="R1" t="s">
        <v>14</v>
      </c>
      <c r="S1" t="s">
        <v>15</v>
      </c>
    </row>
    <row r="2" spans="1:19" x14ac:dyDescent="0.25">
      <c r="A2" t="s">
        <v>12</v>
      </c>
      <c r="B2">
        <v>101</v>
      </c>
      <c r="C2">
        <v>103</v>
      </c>
      <c r="D2">
        <v>95</v>
      </c>
      <c r="E2">
        <v>111</v>
      </c>
      <c r="F2">
        <f>SUM(B2:E2)</f>
        <v>410</v>
      </c>
      <c r="G2">
        <f>(F2/480)</f>
        <v>0.85416666666666663</v>
      </c>
      <c r="H2">
        <v>94</v>
      </c>
      <c r="I2">
        <v>101</v>
      </c>
      <c r="J2">
        <v>88</v>
      </c>
      <c r="K2">
        <v>94</v>
      </c>
      <c r="L2">
        <f>SUM(H2:K2)</f>
        <v>377</v>
      </c>
      <c r="M2">
        <f>(L2/480)</f>
        <v>0.78541666666666665</v>
      </c>
      <c r="N2">
        <v>97</v>
      </c>
      <c r="O2">
        <v>111</v>
      </c>
      <c r="P2">
        <v>103</v>
      </c>
      <c r="Q2">
        <v>95</v>
      </c>
      <c r="R2">
        <f>SUM(N2:Q2)</f>
        <v>406</v>
      </c>
      <c r="S2">
        <f>(R2/480)</f>
        <v>0.84583333333333333</v>
      </c>
    </row>
    <row r="3" spans="1:19" x14ac:dyDescent="0.25">
      <c r="A3" t="s">
        <v>13</v>
      </c>
      <c r="B3">
        <v>10</v>
      </c>
      <c r="C3">
        <v>8</v>
      </c>
      <c r="D3">
        <v>16</v>
      </c>
      <c r="E3">
        <v>1</v>
      </c>
      <c r="F3">
        <f>SUM(B3:E3)</f>
        <v>35</v>
      </c>
      <c r="H3">
        <v>5</v>
      </c>
      <c r="I3">
        <v>14</v>
      </c>
      <c r="J3">
        <v>10</v>
      </c>
      <c r="K3">
        <v>13</v>
      </c>
      <c r="L3">
        <f>SUM(H3:K3)</f>
        <v>42</v>
      </c>
      <c r="N3">
        <v>14</v>
      </c>
      <c r="O3">
        <v>12</v>
      </c>
      <c r="P3">
        <v>0</v>
      </c>
      <c r="Q3">
        <v>1</v>
      </c>
      <c r="R3">
        <f>SUM(N3:Q3)</f>
        <v>27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Manchester 22614</vt:lpstr>
      <vt:lpstr>Oyster Bay 22614</vt:lpstr>
      <vt:lpstr>Fidalgo 22814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Savolainen</dc:creator>
  <cp:lastModifiedBy>Christine Savolainen</cp:lastModifiedBy>
  <dcterms:created xsi:type="dcterms:W3CDTF">2014-03-22T19:27:25Z</dcterms:created>
  <dcterms:modified xsi:type="dcterms:W3CDTF">2014-03-22T22:52:19Z</dcterms:modified>
</cp:coreProperties>
</file>